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IPOC" sheetId="1" state="visible" r:id="rId1"/>
    <sheet xmlns:r="http://schemas.openxmlformats.org/officeDocument/2006/relationships" name="Dashboard" sheetId="2" state="visible" r:id="rId2"/>
    <sheet xmlns:r="http://schemas.openxmlformats.org/officeDocument/2006/relationships" name="Instruçõ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&quot;R$&quot; #.##0,00"/>
    <numFmt numFmtId="165" formatCode="0.0%"/>
  </numFmts>
  <fonts count="6">
    <font>
      <name val="Calibri"/>
      <family val="2"/>
      <color theme="1"/>
      <sz val="11"/>
      <scheme val="minor"/>
    </font>
    <font>
      <name val="Calibri"/>
      <b val="1"/>
      <color rgb="000F766E"/>
      <sz val="16"/>
    </font>
    <font>
      <name val="Calibri"/>
      <b val="1"/>
      <color rgb="00FFFFFF"/>
      <sz val="11"/>
    </font>
    <font>
      <name val="Calibri"/>
      <color rgb="001F2937"/>
      <sz val="10"/>
    </font>
    <font>
      <name val="Calibri"/>
      <b val="1"/>
      <color rgb="001F2937"/>
      <sz val="10"/>
    </font>
    <font>
      <b val="1"/>
      <color rgb="00FFFFFF"/>
    </font>
  </fonts>
  <fills count="6">
    <fill>
      <patternFill/>
    </fill>
    <fill>
      <patternFill patternType="gray125"/>
    </fill>
    <fill>
      <patternFill patternType="solid">
        <fgColor rgb="000F766E"/>
        <bgColor rgb="000F766E"/>
      </patternFill>
    </fill>
    <fill>
      <patternFill patternType="solid">
        <fgColor rgb="00F0FDFA"/>
        <bgColor rgb="00F0FDFA"/>
      </patternFill>
    </fill>
    <fill>
      <patternFill patternType="solid">
        <fgColor rgb="00FFFFFF"/>
        <bgColor rgb="00FFFFFF"/>
      </patternFill>
    </fill>
    <fill>
      <patternFill patternType="solid">
        <fgColor rgb="0014B8A6"/>
        <bgColor rgb="0014B8A6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/>
      <top style="thin">
        <color rgb="00D1D5DB"/>
      </top>
      <bottom style="thin">
        <color rgb="00D1D5DB"/>
      </bottom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31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2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left" vertical="center" wrapText="1"/>
    </xf>
    <xf numFmtId="1" fontId="3" fillId="3" borderId="1" applyAlignment="1" pivotButton="0" quotePrefix="0" xfId="0">
      <alignment horizontal="center" vertical="center" wrapText="1"/>
    </xf>
    <xf numFmtId="164" fontId="3" fillId="3" borderId="1" applyAlignment="1" pivotButton="0" quotePrefix="0" xfId="0">
      <alignment horizontal="center" vertical="center" wrapText="1"/>
    </xf>
    <xf numFmtId="165" fontId="3" fillId="3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left" vertical="center" wrapText="1"/>
    </xf>
    <xf numFmtId="1" fontId="3" fillId="4" borderId="1" applyAlignment="1" pivotButton="0" quotePrefix="0" xfId="0">
      <alignment horizontal="center" vertical="center" wrapText="1"/>
    </xf>
    <xf numFmtId="164" fontId="3" fillId="4" borderId="1" applyAlignment="1" pivotButton="0" quotePrefix="0" xfId="0">
      <alignment horizontal="center" vertical="center" wrapText="1"/>
    </xf>
    <xf numFmtId="165" fontId="3" fillId="4" borderId="1" applyAlignment="1" pivotButton="0" quotePrefix="0" xfId="0">
      <alignment horizontal="center" vertical="center" wrapText="1"/>
    </xf>
    <xf numFmtId="0" fontId="4" fillId="5" borderId="1" applyAlignment="1" pivotButton="0" quotePrefix="0" xfId="0">
      <alignment horizontal="center" vertical="center" wrapText="1"/>
    </xf>
    <xf numFmtId="1" fontId="4" fillId="5" borderId="1" applyAlignment="1" pivotButton="0" quotePrefix="0" xfId="0">
      <alignment horizontal="center" vertical="center" wrapText="1"/>
    </xf>
    <xf numFmtId="164" fontId="4" fillId="5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center" vertical="center" wrapText="1"/>
    </xf>
    <xf numFmtId="165" fontId="4" fillId="5" borderId="1" applyAlignment="1" pivotButton="0" quotePrefix="0" xfId="0">
      <alignment horizontal="center" vertical="center" wrapText="1"/>
    </xf>
    <xf numFmtId="2" fontId="4" fillId="5" borderId="1" applyAlignment="1" pivotButton="0" quotePrefix="0" xfId="0">
      <alignment horizontal="center" vertical="center" wrapText="1"/>
    </xf>
    <xf numFmtId="1" fontId="4" fillId="3" borderId="1" applyAlignment="1" pivotButton="0" quotePrefix="0" xfId="0">
      <alignment horizontal="center" vertical="center" wrapText="1"/>
    </xf>
    <xf numFmtId="1" fontId="4" fillId="4" borderId="1" applyAlignment="1" pivotButton="0" quotePrefix="0" xfId="0">
      <alignment horizontal="center" vertical="center" wrapText="1"/>
    </xf>
    <xf numFmtId="164" fontId="4" fillId="3" borderId="1" applyAlignment="1" pivotButton="0" quotePrefix="0" xfId="0">
      <alignment horizontal="center" vertical="center" wrapText="1"/>
    </xf>
    <xf numFmtId="165" fontId="4" fillId="4" borderId="1" applyAlignment="1" pivotButton="0" quotePrefix="0" xfId="0">
      <alignment horizontal="center" vertical="center" wrapText="1"/>
    </xf>
    <xf numFmtId="0" fontId="2" fillId="5" borderId="0" applyAlignment="1" pivotButton="0" quotePrefix="0" xfId="0">
      <alignment horizontal="center" vertical="center" wrapText="1"/>
    </xf>
    <xf numFmtId="0" fontId="3" fillId="3" borderId="1" pivotButton="0" quotePrefix="0" xfId="0"/>
    <xf numFmtId="0" fontId="3" fillId="4" borderId="1" pivotButton="0" quotePrefix="0" xfId="0"/>
    <xf numFmtId="0" fontId="2" fillId="5" borderId="1" pivotButton="0" quotePrefix="0" xfId="0"/>
    <xf numFmtId="0" fontId="2" fillId="5" borderId="1" applyAlignment="1" pivotButton="0" quotePrefix="0" xfId="0">
      <alignment horizontal="left" vertical="center"/>
    </xf>
    <xf numFmtId="0" fontId="3" fillId="0" borderId="1" applyAlignment="1" pivotButton="0" quotePrefix="0" xfId="0">
      <alignment horizontal="left" vertical="center" wrapText="1"/>
    </xf>
    <xf numFmtId="0" fontId="0" fillId="0" borderId="4" pivotButton="0" quotePrefix="0" xfId="0"/>
    <xf numFmtId="0" fontId="0" fillId="0" borderId="5" pivotButton="0" quotePrefix="0" xfId="0"/>
  </cellXfs>
  <cellStyles count="1">
    <cellStyle name="Normal" xfId="0" builtinId="0" hidden="0"/>
  </cellStyles>
  <dxfs count="3">
    <dxf>
      <font>
        <b val="1"/>
        <color rgb="00FFFFFF"/>
      </font>
      <fill>
        <patternFill patternType="solid">
          <fgColor rgb="00DC2626"/>
          <bgColor rgb="00DC2626"/>
        </patternFill>
      </fill>
    </dxf>
    <dxf>
      <fill>
        <patternFill patternType="solid">
          <fgColor rgb="00FDE68A"/>
          <bgColor rgb="00FDE68A"/>
        </patternFill>
      </fill>
    </dxf>
    <dxf>
      <font>
        <b val="1"/>
        <color rgb="00FFFFFF"/>
      </font>
      <fill>
        <patternFill patternType="solid">
          <fgColor rgb="0022C55E"/>
          <bgColor rgb="0022C55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Distribuição por Nível de Risco</a:t>
            </a:r>
          </a:p>
        </rich>
      </tx>
    </title>
    <plotArea>
      <pieChart>
        <varyColors val="1"/>
        <ser>
          <idx val="0"/>
          <order val="0"/>
          <tx>
            <strRef>
              <f>'Dashboard'!B13</f>
            </strRef>
          </tx>
          <spPr>
            <a:ln xmlns:a="http://schemas.openxmlformats.org/drawingml/2006/main">
              <a:prstDash val="solid"/>
            </a:ln>
          </spPr>
          <cat>
            <numRef>
              <f>'Dashboard'!$A$14:$A$16</f>
            </numRef>
          </cat>
          <val>
            <numRef>
              <f>'Dashboard'!$B$14:$B$16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Duração por Etapa do Processo (min)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'Dashboard'!B25</f>
            </strRef>
          </tx>
          <spPr>
            <a:ln xmlns:a="http://schemas.openxmlformats.org/drawingml/2006/main">
              <a:prstDash val="solid"/>
            </a:ln>
          </spPr>
          <cat>
            <numRef>
              <f>'Dashboard'!$A$26:$A$34</f>
            </numRef>
          </cat>
          <val>
            <numRef>
              <f>'Dashboard'!$B$26:$B$34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Etapa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Minutos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3</col>
      <colOff>0</colOff>
      <row>2</row>
      <rowOff>0</rowOff>
    </from>
    <ext cx="432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3</col>
      <colOff>0</colOff>
      <row>18</row>
      <rowOff>0</rowOff>
    </from>
    <ext cx="5760000" cy="288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6" customWidth="1" min="1" max="1"/>
    <col width="24" customWidth="1" min="2" max="2"/>
    <col width="24" customWidth="1" min="3" max="3"/>
    <col width="30" customWidth="1" min="4" max="4"/>
    <col width="24" customWidth="1" min="5" max="5"/>
    <col width="26" customWidth="1" min="6" max="6"/>
    <col width="16" customWidth="1" min="7" max="7"/>
    <col width="13" customWidth="1" min="8" max="8"/>
    <col width="13" customWidth="1" min="9" max="9"/>
    <col width="14" customWidth="1" min="10" max="10"/>
    <col width="15" customWidth="1" min="11" max="11"/>
    <col width="15" customWidth="1" min="12" max="12"/>
    <col width="15" customWidth="1" min="13" max="13"/>
  </cols>
  <sheetData>
    <row r="1" ht="28" customHeight="1">
      <c r="A1" s="1" t="inlineStr">
        <is>
          <t>MAPEAMENTO SIPOC - PROCESSO DE ATENDIMENTO E ENTREGA DE PEDIDOS</t>
        </is>
      </c>
    </row>
    <row r="2" ht="34" customHeight="1">
      <c r="A2" s="2" t="inlineStr">
        <is>
          <t>Nº</t>
        </is>
      </c>
      <c r="B2" s="2" t="inlineStr">
        <is>
          <t>Fornecedor (Supplier)</t>
        </is>
      </c>
      <c r="C2" s="2" t="inlineStr">
        <is>
          <t>Entrada (Input)</t>
        </is>
      </c>
      <c r="D2" s="2" t="inlineStr">
        <is>
          <t>Etapa do Processo (Process)</t>
        </is>
      </c>
      <c r="E2" s="2" t="inlineStr">
        <is>
          <t>Saída (Output)</t>
        </is>
      </c>
      <c r="F2" s="2" t="inlineStr">
        <is>
          <t>Cliente (Customer)</t>
        </is>
      </c>
      <c r="G2" s="2" t="inlineStr">
        <is>
          <t>Responsável</t>
        </is>
      </c>
      <c r="H2" s="2" t="inlineStr">
        <is>
          <t>Duração (min)</t>
        </is>
      </c>
      <c r="I2" s="2" t="inlineStr">
        <is>
          <t>Custo (R$)</t>
        </is>
      </c>
      <c r="J2" s="2" t="inlineStr">
        <is>
          <t>Nível de Risco</t>
        </is>
      </c>
      <c r="K2" s="2" t="inlineStr">
        <is>
          <t>Status</t>
        </is>
      </c>
      <c r="L2" s="2" t="inlineStr">
        <is>
          <t>% do Tempo Total</t>
        </is>
      </c>
      <c r="M2" s="2" t="inlineStr">
        <is>
          <t>Pontuação de Risco</t>
        </is>
      </c>
    </row>
    <row r="3">
      <c r="A3" s="3" t="n">
        <v>1</v>
      </c>
      <c r="B3" s="4" t="inlineStr">
        <is>
          <t>Fornecedor de Matéria-Prima Ltda</t>
        </is>
      </c>
      <c r="C3" s="4" t="inlineStr">
        <is>
          <t>Especificações do pedido</t>
        </is>
      </c>
      <c r="D3" s="4" t="inlineStr">
        <is>
          <t>Recebimento do pedido do cliente</t>
        </is>
      </c>
      <c r="E3" s="4" t="inlineStr">
        <is>
          <t>Pedido registrado no sistema</t>
        </is>
      </c>
      <c r="F3" s="4" t="inlineStr">
        <is>
          <t>Cliente Final (E-commerce)</t>
        </is>
      </c>
      <c r="G3" s="4" t="inlineStr">
        <is>
          <t>João Silva</t>
        </is>
      </c>
      <c r="H3" s="5" t="n">
        <v>15</v>
      </c>
      <c r="I3" s="6" t="n">
        <v>45</v>
      </c>
      <c r="J3" s="3" t="inlineStr">
        <is>
          <t>Baixo</t>
        </is>
      </c>
      <c r="K3" s="3" t="inlineStr">
        <is>
          <t>Concluído</t>
        </is>
      </c>
      <c r="L3" s="7">
        <f>IFERROR(H3/SUM($H$3:$H$11),0)</f>
        <v/>
      </c>
      <c r="M3" s="3">
        <f>IF(J3="Alto",3,IF(J3="Médio",2,1))</f>
        <v/>
      </c>
    </row>
    <row r="4">
      <c r="A4" s="8" t="n">
        <v>2</v>
      </c>
      <c r="B4" s="9" t="inlineStr">
        <is>
          <t>Setor Comercial</t>
        </is>
      </c>
      <c r="C4" s="9" t="inlineStr">
        <is>
          <t>Dados cadastrais e pagamento</t>
        </is>
      </c>
      <c r="D4" s="9" t="inlineStr">
        <is>
          <t>Validação de dados e pagamento</t>
        </is>
      </c>
      <c r="E4" s="9" t="inlineStr">
        <is>
          <t>Pagamento confirmado</t>
        </is>
      </c>
      <c r="F4" s="9" t="inlineStr">
        <is>
          <t>Cliente Final (E-commerce)</t>
        </is>
      </c>
      <c r="G4" s="9" t="inlineStr">
        <is>
          <t>Maria Oliveira</t>
        </is>
      </c>
      <c r="H4" s="10" t="n">
        <v>20</v>
      </c>
      <c r="I4" s="11" t="n">
        <v>60</v>
      </c>
      <c r="J4" s="8" t="inlineStr">
        <is>
          <t>Médio</t>
        </is>
      </c>
      <c r="K4" s="8" t="inlineStr">
        <is>
          <t>Concluído</t>
        </is>
      </c>
      <c r="L4" s="12">
        <f>IFERROR(H4/SUM($H$3:$H$11),0)</f>
        <v/>
      </c>
      <c r="M4" s="8">
        <f>IF(J4="Alto",3,IF(J4="Médio",2,1))</f>
        <v/>
      </c>
    </row>
    <row r="5">
      <c r="A5" s="3" t="n">
        <v>3</v>
      </c>
      <c r="B5" s="4" t="inlineStr">
        <is>
          <t>Estoque Central</t>
        </is>
      </c>
      <c r="C5" s="4" t="inlineStr">
        <is>
          <t>Itens disponíveis em estoque</t>
        </is>
      </c>
      <c r="D5" s="4" t="inlineStr">
        <is>
          <t>Separação dos produtos (picking)</t>
        </is>
      </c>
      <c r="E5" s="4" t="inlineStr">
        <is>
          <t>Produtos separados</t>
        </is>
      </c>
      <c r="F5" s="4" t="inlineStr">
        <is>
          <t>Setor de Expedição</t>
        </is>
      </c>
      <c r="G5" s="4" t="inlineStr">
        <is>
          <t>Pedro Santos</t>
        </is>
      </c>
      <c r="H5" s="5" t="n">
        <v>30</v>
      </c>
      <c r="I5" s="6" t="n">
        <v>90</v>
      </c>
      <c r="J5" s="3" t="inlineStr">
        <is>
          <t>Médio</t>
        </is>
      </c>
      <c r="K5" s="3" t="inlineStr">
        <is>
          <t>Em Andamento</t>
        </is>
      </c>
      <c r="L5" s="7">
        <f>IFERROR(H5/SUM($H$3:$H$11),0)</f>
        <v/>
      </c>
      <c r="M5" s="3">
        <f>IF(J5="Alto",3,IF(J5="Médio",2,1))</f>
        <v/>
      </c>
    </row>
    <row r="6">
      <c r="A6" s="8" t="n">
        <v>4</v>
      </c>
      <c r="B6" s="9" t="inlineStr">
        <is>
          <t>Setor de Qualidade</t>
        </is>
      </c>
      <c r="C6" s="9" t="inlineStr">
        <is>
          <t>Padrões de conferência</t>
        </is>
      </c>
      <c r="D6" s="9" t="inlineStr">
        <is>
          <t>Conferência e controle de qualidade</t>
        </is>
      </c>
      <c r="E6" s="9" t="inlineStr">
        <is>
          <t>Produtos aprovados</t>
        </is>
      </c>
      <c r="F6" s="9" t="inlineStr">
        <is>
          <t>Setor de Expedição</t>
        </is>
      </c>
      <c r="G6" s="9" t="inlineStr">
        <is>
          <t>Ana Souza</t>
        </is>
      </c>
      <c r="H6" s="10" t="n">
        <v>25</v>
      </c>
      <c r="I6" s="11" t="n">
        <v>70</v>
      </c>
      <c r="J6" s="8" t="inlineStr">
        <is>
          <t>Alto</t>
        </is>
      </c>
      <c r="K6" s="8" t="inlineStr">
        <is>
          <t>Em Andamento</t>
        </is>
      </c>
      <c r="L6" s="12">
        <f>IFERROR(H6/SUM($H$3:$H$11),0)</f>
        <v/>
      </c>
      <c r="M6" s="8">
        <f>IF(J6="Alto",3,IF(J6="Médio",2,1))</f>
        <v/>
      </c>
    </row>
    <row r="7">
      <c r="A7" s="3" t="n">
        <v>5</v>
      </c>
      <c r="B7" s="4" t="inlineStr">
        <is>
          <t>Setor de Embalagem</t>
        </is>
      </c>
      <c r="C7" s="4" t="inlineStr">
        <is>
          <t>Materiais de embalagem</t>
        </is>
      </c>
      <c r="D7" s="4" t="inlineStr">
        <is>
          <t>Embalagem e etiquetagem</t>
        </is>
      </c>
      <c r="E7" s="4" t="inlineStr">
        <is>
          <t>Pacote pronto para envio</t>
        </is>
      </c>
      <c r="F7" s="4" t="inlineStr">
        <is>
          <t>Transportadora Parceira</t>
        </is>
      </c>
      <c r="G7" s="4" t="inlineStr">
        <is>
          <t>Carlos Pereira</t>
        </is>
      </c>
      <c r="H7" s="5" t="n">
        <v>18</v>
      </c>
      <c r="I7" s="6" t="n">
        <v>40</v>
      </c>
      <c r="J7" s="3" t="inlineStr">
        <is>
          <t>Baixo</t>
        </is>
      </c>
      <c r="K7" s="3" t="inlineStr">
        <is>
          <t>Pendente</t>
        </is>
      </c>
      <c r="L7" s="7">
        <f>IFERROR(H7/SUM($H$3:$H$11),0)</f>
        <v/>
      </c>
      <c r="M7" s="3">
        <f>IF(J7="Alto",3,IF(J7="Médio",2,1))</f>
        <v/>
      </c>
    </row>
    <row r="8">
      <c r="A8" s="8" t="n">
        <v>6</v>
      </c>
      <c r="B8" s="9" t="inlineStr">
        <is>
          <t>Transportadora Parceira</t>
        </is>
      </c>
      <c r="C8" s="9" t="inlineStr">
        <is>
          <t>Pacotes embalados</t>
        </is>
      </c>
      <c r="D8" s="9" t="inlineStr">
        <is>
          <t>Coleta e transporte</t>
        </is>
      </c>
      <c r="E8" s="9" t="inlineStr">
        <is>
          <t>Pacote em trânsito</t>
        </is>
      </c>
      <c r="F8" s="9" t="inlineStr">
        <is>
          <t>Cliente Final (E-commerce)</t>
        </is>
      </c>
      <c r="G8" s="9" t="inlineStr">
        <is>
          <t>Juliana Costa</t>
        </is>
      </c>
      <c r="H8" s="10" t="n">
        <v>480</v>
      </c>
      <c r="I8" s="11" t="n">
        <v>150</v>
      </c>
      <c r="J8" s="8" t="inlineStr">
        <is>
          <t>Alto</t>
        </is>
      </c>
      <c r="K8" s="8" t="inlineStr">
        <is>
          <t>Pendente</t>
        </is>
      </c>
      <c r="L8" s="12">
        <f>IFERROR(H8/SUM($H$3:$H$11),0)</f>
        <v/>
      </c>
      <c r="M8" s="8">
        <f>IF(J8="Alto",3,IF(J8="Médio",2,1))</f>
        <v/>
      </c>
    </row>
    <row r="9">
      <c r="A9" s="3" t="n">
        <v>7</v>
      </c>
      <c r="B9" s="4" t="inlineStr">
        <is>
          <t>Sistema de Rastreamento</t>
        </is>
      </c>
      <c r="C9" s="4" t="inlineStr">
        <is>
          <t>Código de rastreio</t>
        </is>
      </c>
      <c r="D9" s="4" t="inlineStr">
        <is>
          <t>Atualização de status de entrega</t>
        </is>
      </c>
      <c r="E9" s="4" t="inlineStr">
        <is>
          <t>Status de entrega atualizado</t>
        </is>
      </c>
      <c r="F9" s="4" t="inlineStr">
        <is>
          <t>Cliente Final (E-commerce)</t>
        </is>
      </c>
      <c r="G9" s="4" t="inlineStr">
        <is>
          <t>Rafael Almeida</t>
        </is>
      </c>
      <c r="H9" s="5" t="n">
        <v>10</v>
      </c>
      <c r="I9" s="6" t="n">
        <v>15</v>
      </c>
      <c r="J9" s="3" t="inlineStr">
        <is>
          <t>Baixo</t>
        </is>
      </c>
      <c r="K9" s="3" t="inlineStr">
        <is>
          <t>Pendente</t>
        </is>
      </c>
      <c r="L9" s="7">
        <f>IFERROR(H9/SUM($H$3:$H$11),0)</f>
        <v/>
      </c>
      <c r="M9" s="3">
        <f>IF(J9="Alto",3,IF(J9="Médio",2,1))</f>
        <v/>
      </c>
    </row>
    <row r="10">
      <c r="A10" s="8" t="n">
        <v>8</v>
      </c>
      <c r="B10" s="9" t="inlineStr">
        <is>
          <t>Setor de Atendimento</t>
        </is>
      </c>
      <c r="C10" s="9" t="inlineStr">
        <is>
          <t>Feedback do cliente</t>
        </is>
      </c>
      <c r="D10" s="9" t="inlineStr">
        <is>
          <t>Confirmação de entrega e pesquisa de satisfação</t>
        </is>
      </c>
      <c r="E10" s="9" t="inlineStr">
        <is>
          <t>Pesquisa respondida</t>
        </is>
      </c>
      <c r="F10" s="9" t="inlineStr">
        <is>
          <t>Cliente Final (E-commerce)</t>
        </is>
      </c>
      <c r="G10" s="9" t="inlineStr">
        <is>
          <t>Camila Ferreira</t>
        </is>
      </c>
      <c r="H10" s="10" t="n">
        <v>12</v>
      </c>
      <c r="I10" s="11" t="n">
        <v>20</v>
      </c>
      <c r="J10" s="8" t="inlineStr">
        <is>
          <t>Médio</t>
        </is>
      </c>
      <c r="K10" s="8" t="inlineStr">
        <is>
          <t>Pendente</t>
        </is>
      </c>
      <c r="L10" s="12">
        <f>IFERROR(H10/SUM($H$3:$H$11),0)</f>
        <v/>
      </c>
      <c r="M10" s="8">
        <f>IF(J10="Alto",3,IF(J10="Médio",2,1))</f>
        <v/>
      </c>
    </row>
    <row r="11">
      <c r="A11" s="3" t="n">
        <v>9</v>
      </c>
      <c r="B11" s="4" t="inlineStr">
        <is>
          <t>Setor Financeiro</t>
        </is>
      </c>
      <c r="C11" s="4" t="inlineStr">
        <is>
          <t>Dados da transação</t>
        </is>
      </c>
      <c r="D11" s="4" t="inlineStr">
        <is>
          <t>Emissão de nota fiscal</t>
        </is>
      </c>
      <c r="E11" s="4" t="inlineStr">
        <is>
          <t>Nota fiscal emitida</t>
        </is>
      </c>
      <c r="F11" s="4" t="inlineStr">
        <is>
          <t>Cliente Final (E-commerce) / Fisco</t>
        </is>
      </c>
      <c r="G11" s="4" t="inlineStr">
        <is>
          <t>João Silva</t>
        </is>
      </c>
      <c r="H11" s="5" t="n">
        <v>8</v>
      </c>
      <c r="I11" s="6" t="n">
        <v>10</v>
      </c>
      <c r="J11" s="3" t="inlineStr">
        <is>
          <t>Baixo</t>
        </is>
      </c>
      <c r="K11" s="3" t="inlineStr">
        <is>
          <t>Concluído</t>
        </is>
      </c>
      <c r="L11" s="7">
        <f>IFERROR(H11/SUM($H$3:$H$11),0)</f>
        <v/>
      </c>
      <c r="M11" s="3">
        <f>IF(J11="Alto",3,IF(J11="Médio",2,1))</f>
        <v/>
      </c>
    </row>
    <row r="12">
      <c r="A12" s="13" t="inlineStr">
        <is>
          <t>TOTAL / MÉDIA</t>
        </is>
      </c>
      <c r="B12" s="29" t="n"/>
      <c r="C12" s="29" t="n"/>
      <c r="D12" s="29" t="n"/>
      <c r="E12" s="29" t="n"/>
      <c r="F12" s="29" t="n"/>
      <c r="G12" s="30" t="n"/>
      <c r="H12" s="14">
        <f>SUM(H3:H11)</f>
        <v/>
      </c>
      <c r="I12" s="15">
        <f>SUM(I3:I11)</f>
        <v/>
      </c>
      <c r="J12" s="16" t="n"/>
      <c r="K12" s="16" t="n"/>
      <c r="L12" s="17">
        <f>SUM(L3:L11)</f>
        <v/>
      </c>
      <c r="M12" s="18">
        <f>AVERAGE(M3:M11)</f>
        <v/>
      </c>
    </row>
  </sheetData>
  <mergeCells count="2">
    <mergeCell ref="A1:M1"/>
    <mergeCell ref="A12:G12"/>
  </mergeCells>
  <conditionalFormatting sqref="J3:J11">
    <cfRule type="expression" priority="1" dxfId="0" stopIfTrue="1">
      <formula>J3="Alto"</formula>
    </cfRule>
    <cfRule type="expression" priority="2" dxfId="1" stopIfTrue="1">
      <formula>J3="Médio"</formula>
    </cfRule>
    <cfRule type="expression" priority="3" dxfId="2" stopIfTrue="1">
      <formula>J3="Baixo"</formula>
    </cfRule>
  </conditionalFormatting>
  <conditionalFormatting sqref="K3:K11">
    <cfRule type="expression" priority="4" dxfId="2" stopIfTrue="1">
      <formula>K3="Concluído"</formula>
    </cfRule>
    <cfRule type="expression" priority="5" dxfId="0" stopIfTrue="1">
      <formula>K3="Pendente"</formula>
    </cfRule>
    <cfRule type="expression" priority="6" dxfId="1" stopIfTrue="1">
      <formula>K3="Em Andamento"</formula>
    </cfRule>
  </conditionalFormatting>
  <dataValidations count="2">
    <dataValidation sqref="J3:J11" showErrorMessage="1" showInputMessage="1" allowBlank="1" type="list">
      <formula1>"Baixo,Médio,Alto"</formula1>
    </dataValidation>
    <dataValidation sqref="K3:K11" showErrorMessage="1" showInputMessage="1" allowBlank="1" type="list">
      <formula1>"Pendente,Em Andamento,Concluído"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34"/>
  <sheetViews>
    <sheetView workbookViewId="0">
      <selection activeCell="A1" sqref="A1"/>
    </sheetView>
  </sheetViews>
  <sheetFormatPr baseColWidth="8" defaultRowHeight="15"/>
  <cols>
    <col width="32" customWidth="1" min="1" max="1"/>
    <col width="18" customWidth="1" min="2" max="2"/>
  </cols>
  <sheetData>
    <row r="1" ht="28" customHeight="1">
      <c r="A1" s="1" t="inlineStr">
        <is>
          <t>DASHBOARD - INDICADORES DO PROCESSO SIPOC</t>
        </is>
      </c>
    </row>
    <row r="2"/>
    <row r="3">
      <c r="A3" s="2" t="inlineStr">
        <is>
          <t>Indicador</t>
        </is>
      </c>
      <c r="B3" s="2" t="inlineStr">
        <is>
          <t>Valor</t>
        </is>
      </c>
    </row>
    <row r="4">
      <c r="A4" s="4" t="inlineStr">
        <is>
          <t>Total de Etapas do Processo</t>
        </is>
      </c>
      <c r="B4" s="19">
        <f>COUNTA(SIPOC!D3:D11)</f>
        <v/>
      </c>
    </row>
    <row r="5">
      <c r="A5" s="9" t="inlineStr">
        <is>
          <t>Duração Total (min)</t>
        </is>
      </c>
      <c r="B5" s="20">
        <f>SUM(SIPOC!H3:H11)</f>
        <v/>
      </c>
    </row>
    <row r="6">
      <c r="A6" s="4" t="inlineStr">
        <is>
          <t>Custo Total (R$)</t>
        </is>
      </c>
      <c r="B6" s="21">
        <f>SUM(SIPOC!I3:I11)</f>
        <v/>
      </c>
    </row>
    <row r="7">
      <c r="A7" s="9" t="inlineStr">
        <is>
          <t>Etapas Concluídas</t>
        </is>
      </c>
      <c r="B7" s="20">
        <f>COUNTIF(SIPOC!K3:K11,"Concluído")</f>
        <v/>
      </c>
    </row>
    <row r="8">
      <c r="A8" s="4" t="inlineStr">
        <is>
          <t>Etapas Pendentes</t>
        </is>
      </c>
      <c r="B8" s="19">
        <f>COUNTIF(SIPOC!K3:K11,"Pendente")</f>
        <v/>
      </c>
    </row>
    <row r="9">
      <c r="A9" s="9" t="inlineStr">
        <is>
          <t>% de Etapas Concluídas</t>
        </is>
      </c>
      <c r="B9" s="22">
        <f>IFERROR(COUNTIF(SIPOC!K3:K11,"Concluído")/COUNTA(SIPOC!D3:D11),0)</f>
        <v/>
      </c>
    </row>
    <row r="10">
      <c r="A10" s="4" t="inlineStr">
        <is>
          <t>Etapas de Alto Risco</t>
        </is>
      </c>
      <c r="B10" s="19">
        <f>COUNTIF(SIPOC!J3:J11,"Alto")</f>
        <v/>
      </c>
    </row>
    <row r="11"/>
    <row r="12"/>
    <row r="13">
      <c r="A13" s="23" t="inlineStr">
        <is>
          <t>Distribuição por Nível de Risco</t>
        </is>
      </c>
    </row>
    <row r="14">
      <c r="A14" s="24" t="inlineStr">
        <is>
          <t>Baixo</t>
        </is>
      </c>
      <c r="B14" s="3">
        <f>COUNTIF(SIPOC!$J$3:$J$11,A14)</f>
        <v/>
      </c>
    </row>
    <row r="15">
      <c r="A15" s="25" t="inlineStr">
        <is>
          <t>Médio</t>
        </is>
      </c>
      <c r="B15" s="8">
        <f>COUNTIF(SIPOC!$J$3:$J$11,A15)</f>
        <v/>
      </c>
    </row>
    <row r="16">
      <c r="A16" s="24" t="inlineStr">
        <is>
          <t>Alto</t>
        </is>
      </c>
      <c r="B16" s="3">
        <f>COUNTIF(SIPOC!$J$3:$J$11,A16)</f>
        <v/>
      </c>
    </row>
    <row r="17"/>
    <row r="18"/>
    <row r="19">
      <c r="A19" s="23" t="inlineStr">
        <is>
          <t>Distribuição por Status</t>
        </is>
      </c>
    </row>
    <row r="20">
      <c r="A20" s="24" t="inlineStr">
        <is>
          <t>Pendente</t>
        </is>
      </c>
      <c r="B20" s="3">
        <f>COUNTIF(SIPOC!$K$3:$K$11,A20)</f>
        <v/>
      </c>
    </row>
    <row r="21">
      <c r="A21" s="25" t="inlineStr">
        <is>
          <t>Em Andamento</t>
        </is>
      </c>
      <c r="B21" s="8">
        <f>COUNTIF(SIPOC!$K$3:$K$11,A21)</f>
        <v/>
      </c>
    </row>
    <row r="22">
      <c r="A22" s="24" t="inlineStr">
        <is>
          <t>Concluído</t>
        </is>
      </c>
      <c r="B22" s="3">
        <f>COUNTIF(SIPOC!$K$3:$K$11,A22)</f>
        <v/>
      </c>
    </row>
    <row r="23"/>
    <row r="24"/>
    <row r="25">
      <c r="A25" s="26" t="inlineStr">
        <is>
          <t>Etapa</t>
        </is>
      </c>
      <c r="B25" s="26" t="inlineStr">
        <is>
          <t>Duração (min)</t>
        </is>
      </c>
    </row>
    <row r="26">
      <c r="A26" s="3">
        <f>'SIPOC'!A3</f>
        <v/>
      </c>
      <c r="B26" s="3">
        <f>'SIPOC'!H3</f>
        <v/>
      </c>
    </row>
    <row r="27">
      <c r="A27" s="8">
        <f>'SIPOC'!A4</f>
        <v/>
      </c>
      <c r="B27" s="8">
        <f>'SIPOC'!H4</f>
        <v/>
      </c>
    </row>
    <row r="28">
      <c r="A28" s="3">
        <f>'SIPOC'!A5</f>
        <v/>
      </c>
      <c r="B28" s="3">
        <f>'SIPOC'!H5</f>
        <v/>
      </c>
    </row>
    <row r="29">
      <c r="A29" s="8">
        <f>'SIPOC'!A6</f>
        <v/>
      </c>
      <c r="B29" s="8">
        <f>'SIPOC'!H6</f>
        <v/>
      </c>
    </row>
    <row r="30">
      <c r="A30" s="3">
        <f>'SIPOC'!A7</f>
        <v/>
      </c>
      <c r="B30" s="3">
        <f>'SIPOC'!H7</f>
        <v/>
      </c>
    </row>
    <row r="31">
      <c r="A31" s="8">
        <f>'SIPOC'!A8</f>
        <v/>
      </c>
      <c r="B31" s="8">
        <f>'SIPOC'!H8</f>
        <v/>
      </c>
    </row>
    <row r="32">
      <c r="A32" s="3">
        <f>'SIPOC'!A9</f>
        <v/>
      </c>
      <c r="B32" s="3">
        <f>'SIPOC'!H9</f>
        <v/>
      </c>
    </row>
    <row r="33">
      <c r="A33" s="8">
        <f>'SIPOC'!A10</f>
        <v/>
      </c>
      <c r="B33" s="8">
        <f>'SIPOC'!H10</f>
        <v/>
      </c>
    </row>
    <row r="34">
      <c r="A34" s="3">
        <f>'SIPOC'!A11</f>
        <v/>
      </c>
      <c r="B34" s="3">
        <f>'SIPOC'!H11</f>
        <v/>
      </c>
    </row>
  </sheetData>
  <mergeCells count="3">
    <mergeCell ref="A1:F1"/>
    <mergeCell ref="A13:B13"/>
    <mergeCell ref="A19:B19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4" customWidth="1" min="1" max="1"/>
    <col width="90" customWidth="1" min="2" max="2"/>
  </cols>
  <sheetData>
    <row r="1" ht="28" customHeight="1">
      <c r="A1" s="1" t="inlineStr">
        <is>
          <t>INSTRUÇÕES DE USO - MAPEAMENTO SIPOC</t>
        </is>
      </c>
    </row>
    <row r="2"/>
    <row r="3" ht="55" customHeight="1">
      <c r="A3" s="27" t="inlineStr">
        <is>
          <t>O que é SIPOC?</t>
        </is>
      </c>
      <c r="B3" s="28" t="inlineStr">
        <is>
          <t>SIPOC é uma sigla em inglês para Suppliers (Fornecedores), Inputs (Entradas), Process (Processo), Outputs (Saídas) e Customers (Clientes). É uma ferramenta de mapeamento de alto nível usada para entender o escopo de um processo antes de detalhá-lo.</t>
        </is>
      </c>
    </row>
    <row r="4" ht="55" customHeight="1">
      <c r="A4" s="27" t="inlineStr">
        <is>
          <t>Aba SIPOC</t>
        </is>
      </c>
      <c r="B4" s="28" t="inlineStr">
        <is>
          <t>Contém a tabela principal com as etapas do processo. Preencha as colunas Fornecedor, Entrada, Etapa do Processo, Saída e Cliente para cada passo. As colunas Nível de Risco e Status possuem listas suspensas (dropdown) para facilitar o preenchimento.</t>
        </is>
      </c>
    </row>
    <row r="5" ht="55" customHeight="1">
      <c r="A5" s="27" t="inlineStr">
        <is>
          <t>Colunas calculadas</t>
        </is>
      </c>
      <c r="B5" s="28" t="inlineStr">
        <is>
          <t>As colunas '% do Tempo Total' e 'Pontuação de Risco' são calculadas automaticamente por fórmulas com base na duração e no nível de risco informado. Não é necessário preenchê-las manualmente.</t>
        </is>
      </c>
    </row>
    <row r="6" ht="55" customHeight="1">
      <c r="A6" s="27" t="inlineStr">
        <is>
          <t>Formatação condicional</t>
        </is>
      </c>
      <c r="B6" s="28" t="inlineStr">
        <is>
          <t>As células de Nível de Risco e Status mudam de cor automaticamente: verde para Baixo/Concluído, amarelo para Médio/Em Andamento e vermelho para Alto/Pendente.</t>
        </is>
      </c>
    </row>
    <row r="7" ht="55" customHeight="1">
      <c r="A7" s="27" t="inlineStr">
        <is>
          <t>Aba Dashboard</t>
        </is>
      </c>
      <c r="B7" s="28" t="inlineStr">
        <is>
          <t>Apresenta os principais indicadores do processo (KPIs), como duração total, custo total, percentual de conclusão e distribuição de risco, além de gráficos de pizza e barras gerados automaticamente a partir dos dados da aba SIPOC.</t>
        </is>
      </c>
    </row>
    <row r="8" ht="55" customHeight="1">
      <c r="A8" s="27" t="inlineStr">
        <is>
          <t>Como atualizar</t>
        </is>
      </c>
      <c r="B8" s="28" t="inlineStr">
        <is>
          <t>Basta editar os dados na aba SIPOC. Todos os totais, percentuais e gráficos do Dashboard serão recalculados automaticamente pelo Excel.</t>
        </is>
      </c>
    </row>
    <row r="9" ht="55" customHeight="1">
      <c r="A9" s="27" t="inlineStr">
        <is>
          <t>Dica</t>
        </is>
      </c>
      <c r="B9" s="28" t="inlineStr">
        <is>
          <t>Utilize esta planilha em reuniões de mapeamento de processos com as equipes envolvidas para validar fornecedores, entradas, etapas, saídas e clientes antes de detalhar o fluxo em um fluxograma completo.</t>
        </is>
      </c>
    </row>
  </sheetData>
  <mergeCells count="8">
    <mergeCell ref="A1:B1"/>
    <mergeCell ref="B3"/>
    <mergeCell ref="B4"/>
    <mergeCell ref="B5"/>
    <mergeCell ref="B6"/>
    <mergeCell ref="B7"/>
    <mergeCell ref="B8"/>
    <mergeCell ref="B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2026-07-21T17:22:02Z</dcterms:created>
  <dcterms:modified xmlns:dcterms="http://purl.org/dc/terms/" xmlns:xsi="http://www.w3.org/2001/XMLSchema-instance" xsi:type="dcterms:W3CDTF">2026-07-21T17:22:02Z</dcterms:modified>
</cp:coreProperties>
</file>