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nçamentos" sheetId="1" state="visible" r:id="rId1"/>
    <sheet xmlns:r="http://schemas.openxmlformats.org/officeDocument/2006/relationships" name="Resumo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&quot;R$&quot; #.##0,00"/>
    <numFmt numFmtId="166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color rgb="001F2937"/>
      <sz val="11"/>
    </font>
    <font>
      <name val="Calibri"/>
      <b val="1"/>
      <color rgb="001F2937"/>
      <sz val="11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11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 style="thin">
        <color rgb="00D1D5DB"/>
      </left>
      <right/>
      <top/>
      <bottom/>
      <diagonal/>
    </border>
    <border>
      <left style="thin">
        <color rgb="00D1D5DB"/>
      </left>
      <right style="thin">
        <color rgb="00D1D5DB"/>
      </right>
      <top/>
      <bottom/>
      <diagonal/>
    </border>
    <border>
      <left style="thin">
        <color rgb="00D1D5DB"/>
      </left>
      <right style="thin">
        <color rgb="00D1D5DB"/>
      </right>
      <top/>
      <bottom style="thin">
        <color rgb="00D1D5DB"/>
      </bottom>
      <diagonal/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/>
      <bottom/>
      <diagonal/>
    </border>
    <border>
      <left style="thin">
        <color rgb="00D1D5DB"/>
      </left>
      <right/>
      <top/>
      <bottom style="thin">
        <color rgb="00D1D5DB"/>
      </bottom>
      <diagonal/>
    </border>
    <border>
      <left/>
      <right/>
      <top/>
      <bottom style="thin">
        <color rgb="00D1D5DB"/>
      </bottom>
      <diagonal/>
    </border>
    <border>
      <left/>
      <right style="thin">
        <color rgb="00D1D5DB"/>
      </right>
      <top/>
      <bottom style="thin">
        <color rgb="00D1D5DB"/>
      </bottom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0" fontId="3" fillId="3" borderId="1" pivotButton="0" quotePrefix="0" xfId="0"/>
    <xf numFmtId="0" fontId="3" fillId="3" borderId="1" applyAlignment="1" pivotButton="0" quotePrefix="0" xfId="0">
      <alignment horizontal="center" vertical="center"/>
    </xf>
    <xf numFmtId="165" fontId="3" fillId="4" borderId="1" pivotButton="0" quotePrefix="0" xfId="0"/>
    <xf numFmtId="165" fontId="3" fillId="3" borderId="1" pivotButton="0" quotePrefix="0" xfId="0"/>
    <xf numFmtId="166" fontId="3" fillId="3" borderId="1" pivotButton="0" quotePrefix="0" xfId="0"/>
    <xf numFmtId="164" fontId="3" fillId="5" borderId="1" applyAlignment="1" pivotButton="0" quotePrefix="0" xfId="0">
      <alignment horizontal="center" vertical="center"/>
    </xf>
    <xf numFmtId="0" fontId="3" fillId="5" borderId="1" pivotButton="0" quotePrefix="0" xfId="0"/>
    <xf numFmtId="0" fontId="3" fillId="5" borderId="1" applyAlignment="1" pivotButton="0" quotePrefix="0" xfId="0">
      <alignment horizontal="center" vertical="center"/>
    </xf>
    <xf numFmtId="165" fontId="3" fillId="5" borderId="1" pivotButton="0" quotePrefix="0" xfId="0"/>
    <xf numFmtId="166" fontId="3" fillId="5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5" fontId="2" fillId="6" borderId="1" pivotButton="0" quotePrefix="0" xfId="0"/>
    <xf numFmtId="166" fontId="2" fillId="6" borderId="1" pivotButton="0" quotePrefix="0" xfId="0"/>
    <xf numFmtId="0" fontId="2" fillId="6" borderId="0" applyAlignment="1" pivotButton="0" quotePrefix="0" xfId="0">
      <alignment horizontal="center" vertical="center"/>
    </xf>
    <xf numFmtId="165" fontId="4" fillId="3" borderId="1" pivotButton="0" quotePrefix="0" xfId="0"/>
    <xf numFmtId="165" fontId="4" fillId="5" borderId="1" pivotButton="0" quotePrefix="0" xfId="0"/>
    <xf numFmtId="0" fontId="3" fillId="3" borderId="1" applyAlignment="1" pivotButton="0" quotePrefix="0" xfId="0">
      <alignment horizontal="left" vertical="center"/>
    </xf>
    <xf numFmtId="165" fontId="3" fillId="3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center" vertical="center"/>
    </xf>
    <xf numFmtId="166" fontId="4" fillId="5" borderId="1" pivotButton="0" quotePrefix="0" xfId="0"/>
    <xf numFmtId="0" fontId="2" fillId="6" borderId="1" pivotButton="0" quotePrefix="0" xfId="0"/>
    <xf numFmtId="0" fontId="2" fillId="6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4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</cellXfs>
  <cellStyles count="1">
    <cellStyle name="Normal" xfId="0" builtinId="0" hidden="0"/>
  </cellStyles>
  <dxfs count="4">
    <dxf>
      <font>
        <name val="Calibri"/>
        <b val="1"/>
        <color rgb="00DC2626"/>
        <sz val="11"/>
      </font>
      <fill>
        <patternFill patternType="solid">
          <fgColor rgb="00FEE2E2"/>
          <bgColor rgb="00FEE2E2"/>
        </patternFill>
      </fill>
    </dxf>
    <dxf>
      <font>
        <name val="Calibri"/>
        <b val="1"/>
        <color rgb="0022C55E"/>
        <sz val="11"/>
      </font>
      <fill>
        <patternFill patternType="solid">
          <fgColor rgb="00DCFCE7"/>
          <bgColor rgb="00DCFCE7"/>
        </patternFill>
      </fill>
    </dxf>
    <dxf>
      <font>
        <name val="Calibri"/>
        <b val="1"/>
        <color rgb="0022C55E"/>
        <sz val="11"/>
      </font>
    </dxf>
    <dxf>
      <font>
        <name val="Calibri"/>
        <b val="1"/>
        <color rgb="00DC2626"/>
        <sz val="1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Previsto x Realizado por Categoria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'Resumo'!E4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'Resumo'!$D$5:$D$12</f>
            </numRef>
          </cat>
          <val>
            <numRef>
              <f>'Resumo'!$E$5:$E$12</f>
            </numRef>
          </val>
        </ser>
        <ser>
          <idx val="1"/>
          <order val="1"/>
          <tx>
            <strRef>
              <f>'Resumo'!F4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'Resumo'!$D$5:$D$12</f>
            </numRef>
          </cat>
          <val>
            <numRef>
              <f>'Resumo'!$F$5:$F$12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Valores Realizados por Categoria</a:t>
            </a:r>
          </a:p>
        </rich>
      </tx>
    </title>
    <plotArea>
      <pieChart>
        <varyColors val="1"/>
        <ser>
          <idx val="0"/>
          <order val="0"/>
          <tx>
            <strRef>
              <f>'Resumo'!F4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'Resumo'!$D$5:$D$12</f>
            </numRef>
          </cat>
          <val>
            <numRef>
              <f>'Resumo'!$F$5:$F$12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9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27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6" customWidth="1" min="3" max="3"/>
    <col width="12" customWidth="1" min="4" max="4"/>
    <col width="20" customWidth="1" min="5" max="5"/>
    <col width="16" customWidth="1" min="6" max="6"/>
    <col width="16" customWidth="1" min="7" max="7"/>
    <col width="14" customWidth="1" min="8" max="8"/>
    <col width="14" customWidth="1" min="9" max="9"/>
    <col width="20" customWidth="1" min="10" max="10"/>
  </cols>
  <sheetData>
    <row r="1" ht="28" customHeight="1">
      <c r="A1" s="1" t="inlineStr">
        <is>
          <t>CONTROLE E PLANEJAMENTO FINANCEIRO - LANÇAMENTOS 2026</t>
        </is>
      </c>
    </row>
    <row r="2">
      <c r="A2" s="2" t="inlineStr">
        <is>
          <t>Data</t>
        </is>
      </c>
      <c r="B2" s="2" t="inlineStr">
        <is>
          <t>Descrição</t>
        </is>
      </c>
      <c r="C2" s="2" t="inlineStr">
        <is>
          <t>Categoria</t>
        </is>
      </c>
      <c r="D2" s="2" t="inlineStr">
        <is>
          <t>Tipo</t>
        </is>
      </c>
      <c r="E2" s="2" t="inlineStr">
        <is>
          <t>Forma de Pagamento</t>
        </is>
      </c>
      <c r="F2" s="2" t="inlineStr">
        <is>
          <t>Valor Previsto</t>
        </is>
      </c>
      <c r="G2" s="2" t="inlineStr">
        <is>
          <t>Valor Realizado</t>
        </is>
      </c>
      <c r="H2" s="2" t="inlineStr">
        <is>
          <t>Diferença</t>
        </is>
      </c>
      <c r="I2" s="2" t="inlineStr">
        <is>
          <t>% Realizado</t>
        </is>
      </c>
      <c r="J2" s="2" t="inlineStr">
        <is>
          <t>Status</t>
        </is>
      </c>
    </row>
    <row r="3">
      <c r="A3" s="3" t="inlineStr">
        <is>
          <t>05/07/2026</t>
        </is>
      </c>
      <c r="B3" s="4" t="inlineStr">
        <is>
          <t>Salário mensal</t>
        </is>
      </c>
      <c r="C3" s="5" t="inlineStr">
        <is>
          <t>Salário</t>
        </is>
      </c>
      <c r="D3" s="5" t="inlineStr">
        <is>
          <t>Receita</t>
        </is>
      </c>
      <c r="E3" s="5" t="inlineStr">
        <is>
          <t>Transferência</t>
        </is>
      </c>
      <c r="F3" s="6" t="n">
        <v>8000</v>
      </c>
      <c r="G3" s="6" t="n">
        <v>8000</v>
      </c>
      <c r="H3" s="7">
        <f>G3-F3</f>
        <v/>
      </c>
      <c r="I3" s="8">
        <f>IFERROR(G3/F3,0)</f>
        <v/>
      </c>
      <c r="J3" s="5">
        <f>IF(D3="Receita",IF(H3&gt;=0,"Acima do previsto","Abaixo do previsto"),IF(H3&lt;=0,"Dentro do orçamento","Orçamento excedido"))</f>
        <v/>
      </c>
    </row>
    <row r="4">
      <c r="A4" s="9" t="inlineStr">
        <is>
          <t>07/07/2026</t>
        </is>
      </c>
      <c r="B4" s="10" t="inlineStr">
        <is>
          <t>Aluguel apartamento</t>
        </is>
      </c>
      <c r="C4" s="11" t="inlineStr">
        <is>
          <t>Moradia</t>
        </is>
      </c>
      <c r="D4" s="11" t="inlineStr">
        <is>
          <t>Despesa</t>
        </is>
      </c>
      <c r="E4" s="11" t="inlineStr">
        <is>
          <t>Débito automático</t>
        </is>
      </c>
      <c r="F4" s="6" t="n">
        <v>1800</v>
      </c>
      <c r="G4" s="6" t="n">
        <v>1800</v>
      </c>
      <c r="H4" s="12">
        <f>G4-F4</f>
        <v/>
      </c>
      <c r="I4" s="13">
        <f>IFERROR(G4/F4,0)</f>
        <v/>
      </c>
      <c r="J4" s="11">
        <f>IF(D4="Receita",IF(H4&gt;=0,"Acima do previsto","Abaixo do previsto"),IF(H4&lt;=0,"Dentro do orçamento","Orçamento excedido"))</f>
        <v/>
      </c>
    </row>
    <row r="5">
      <c r="A5" s="3" t="inlineStr">
        <is>
          <t>08/07/2026</t>
        </is>
      </c>
      <c r="B5" s="4" t="inlineStr">
        <is>
          <t>Supermercado</t>
        </is>
      </c>
      <c r="C5" s="5" t="inlineStr">
        <is>
          <t>Alimentação</t>
        </is>
      </c>
      <c r="D5" s="5" t="inlineStr">
        <is>
          <t>Despesa</t>
        </is>
      </c>
      <c r="E5" s="5" t="inlineStr">
        <is>
          <t>Cartão de Débito</t>
        </is>
      </c>
      <c r="F5" s="6" t="n">
        <v>900</v>
      </c>
      <c r="G5" s="6" t="n">
        <v>1050</v>
      </c>
      <c r="H5" s="7">
        <f>G5-F5</f>
        <v/>
      </c>
      <c r="I5" s="8">
        <f>IFERROR(G5/F5,0)</f>
        <v/>
      </c>
      <c r="J5" s="5">
        <f>IF(D5="Receita",IF(H5&gt;=0,"Acima do previsto","Abaixo do previsto"),IF(H5&lt;=0,"Dentro do orçamento","Orçamento excedido"))</f>
        <v/>
      </c>
    </row>
    <row r="6">
      <c r="A6" s="9" t="inlineStr">
        <is>
          <t>10/07/2026</t>
        </is>
      </c>
      <c r="B6" s="10" t="inlineStr">
        <is>
          <t>Combustível</t>
        </is>
      </c>
      <c r="C6" s="11" t="inlineStr">
        <is>
          <t>Transporte</t>
        </is>
      </c>
      <c r="D6" s="11" t="inlineStr">
        <is>
          <t>Despesa</t>
        </is>
      </c>
      <c r="E6" s="11" t="inlineStr">
        <is>
          <t>Cartão de Crédito</t>
        </is>
      </c>
      <c r="F6" s="6" t="n">
        <v>400</v>
      </c>
      <c r="G6" s="6" t="n">
        <v>380</v>
      </c>
      <c r="H6" s="12">
        <f>G6-F6</f>
        <v/>
      </c>
      <c r="I6" s="13">
        <f>IFERROR(G6/F6,0)</f>
        <v/>
      </c>
      <c r="J6" s="11">
        <f>IF(D6="Receita",IF(H6&gt;=0,"Acima do previsto","Abaixo do previsto"),IF(H6&lt;=0,"Dentro do orçamento","Orçamento excedido"))</f>
        <v/>
      </c>
    </row>
    <row r="7">
      <c r="A7" s="3" t="inlineStr">
        <is>
          <t>12/07/2026</t>
        </is>
      </c>
      <c r="B7" s="4" t="inlineStr">
        <is>
          <t>Cinema e restaurante</t>
        </is>
      </c>
      <c r="C7" s="5" t="inlineStr">
        <is>
          <t>Lazer</t>
        </is>
      </c>
      <c r="D7" s="5" t="inlineStr">
        <is>
          <t>Despesa</t>
        </is>
      </c>
      <c r="E7" s="5" t="inlineStr">
        <is>
          <t>Cartão de Crédito</t>
        </is>
      </c>
      <c r="F7" s="6" t="n">
        <v>300</v>
      </c>
      <c r="G7" s="6" t="n">
        <v>420</v>
      </c>
      <c r="H7" s="7">
        <f>G7-F7</f>
        <v/>
      </c>
      <c r="I7" s="8">
        <f>IFERROR(G7/F7,0)</f>
        <v/>
      </c>
      <c r="J7" s="5">
        <f>IF(D7="Receita",IF(H7&gt;=0,"Acima do previsto","Abaixo do previsto"),IF(H7&lt;=0,"Dentro do orçamento","Orçamento excedido"))</f>
        <v/>
      </c>
    </row>
    <row r="8">
      <c r="A8" s="9" t="inlineStr">
        <is>
          <t>15/07/2026</t>
        </is>
      </c>
      <c r="B8" s="10" t="inlineStr">
        <is>
          <t>Plano de saúde</t>
        </is>
      </c>
      <c r="C8" s="11" t="inlineStr">
        <is>
          <t>Saúde</t>
        </is>
      </c>
      <c r="D8" s="11" t="inlineStr">
        <is>
          <t>Despesa</t>
        </is>
      </c>
      <c r="E8" s="11" t="inlineStr">
        <is>
          <t>Débito automático</t>
        </is>
      </c>
      <c r="F8" s="6" t="n">
        <v>550</v>
      </c>
      <c r="G8" s="6" t="n">
        <v>550</v>
      </c>
      <c r="H8" s="12">
        <f>G8-F8</f>
        <v/>
      </c>
      <c r="I8" s="13">
        <f>IFERROR(G8/F8,0)</f>
        <v/>
      </c>
      <c r="J8" s="11">
        <f>IF(D8="Receita",IF(H8&gt;=0,"Acima do previsto","Abaixo do previsto"),IF(H8&lt;=0,"Dentro do orçamento","Orçamento excedido"))</f>
        <v/>
      </c>
    </row>
    <row r="9">
      <c r="A9" s="3" t="inlineStr">
        <is>
          <t>18/07/2026</t>
        </is>
      </c>
      <c r="B9" s="4" t="inlineStr">
        <is>
          <t>Curso online</t>
        </is>
      </c>
      <c r="C9" s="5" t="inlineStr">
        <is>
          <t>Educação</t>
        </is>
      </c>
      <c r="D9" s="5" t="inlineStr">
        <is>
          <t>Despesa</t>
        </is>
      </c>
      <c r="E9" s="5" t="inlineStr">
        <is>
          <t>Cartão de Crédito</t>
        </is>
      </c>
      <c r="F9" s="6" t="n">
        <v>250</v>
      </c>
      <c r="G9" s="6" t="n">
        <v>250</v>
      </c>
      <c r="H9" s="7">
        <f>G9-F9</f>
        <v/>
      </c>
      <c r="I9" s="8">
        <f>IFERROR(G9/F9,0)</f>
        <v/>
      </c>
      <c r="J9" s="5">
        <f>IF(D9="Receita",IF(H9&gt;=0,"Acima do previsto","Abaixo do previsto"),IF(H9&lt;=0,"Dentro do orçamento","Orçamento excedido"))</f>
        <v/>
      </c>
    </row>
    <row r="10">
      <c r="A10" s="9" t="inlineStr">
        <is>
          <t>20/07/2026</t>
        </is>
      </c>
      <c r="B10" s="10" t="inlineStr">
        <is>
          <t>Aplicação CDB</t>
        </is>
      </c>
      <c r="C10" s="11" t="inlineStr">
        <is>
          <t>Investimentos</t>
        </is>
      </c>
      <c r="D10" s="11" t="inlineStr">
        <is>
          <t>Receita</t>
        </is>
      </c>
      <c r="E10" s="11" t="inlineStr">
        <is>
          <t>Transferência</t>
        </is>
      </c>
      <c r="F10" s="6" t="n">
        <v>1000</v>
      </c>
      <c r="G10" s="6" t="n">
        <v>1200</v>
      </c>
      <c r="H10" s="12">
        <f>G10-F10</f>
        <v/>
      </c>
      <c r="I10" s="13">
        <f>IFERROR(G10/F10,0)</f>
        <v/>
      </c>
      <c r="J10" s="11">
        <f>IF(D10="Receita",IF(H10&gt;=0,"Acima do previsto","Abaixo do previsto"),IF(H10&lt;=0,"Dentro do orçamento","Orçamento excedido"))</f>
        <v/>
      </c>
    </row>
    <row r="11">
      <c r="A11" s="3" t="inlineStr">
        <is>
          <t>22/07/2026</t>
        </is>
      </c>
      <c r="B11" s="4" t="inlineStr">
        <is>
          <t>Freelance design</t>
        </is>
      </c>
      <c r="C11" s="5" t="inlineStr">
        <is>
          <t>Salário</t>
        </is>
      </c>
      <c r="D11" s="5" t="inlineStr">
        <is>
          <t>Receita</t>
        </is>
      </c>
      <c r="E11" s="5" t="inlineStr">
        <is>
          <t>Transferência</t>
        </is>
      </c>
      <c r="F11" s="6" t="n">
        <v>1200</v>
      </c>
      <c r="G11" s="6" t="n">
        <v>1500</v>
      </c>
      <c r="H11" s="7">
        <f>G11-F11</f>
        <v/>
      </c>
      <c r="I11" s="8">
        <f>IFERROR(G11/F11,0)</f>
        <v/>
      </c>
      <c r="J11" s="5">
        <f>IF(D11="Receita",IF(H11&gt;=0,"Acima do previsto","Abaixo do previsto"),IF(H11&lt;=0,"Dentro do orçamento","Orçamento excedido"))</f>
        <v/>
      </c>
    </row>
    <row r="12">
      <c r="A12" s="9" t="inlineStr">
        <is>
          <t>25/07/2026</t>
        </is>
      </c>
      <c r="B12" s="10" t="inlineStr">
        <is>
          <t>Manutenção carro</t>
        </is>
      </c>
      <c r="C12" s="11" t="inlineStr">
        <is>
          <t>Transporte</t>
        </is>
      </c>
      <c r="D12" s="11" t="inlineStr">
        <is>
          <t>Despesa</t>
        </is>
      </c>
      <c r="E12" s="11" t="inlineStr">
        <is>
          <t>Cartão de Débito</t>
        </is>
      </c>
      <c r="F12" s="6" t="n">
        <v>300</v>
      </c>
      <c r="G12" s="6" t="n">
        <v>480</v>
      </c>
      <c r="H12" s="12">
        <f>G12-F12</f>
        <v/>
      </c>
      <c r="I12" s="13">
        <f>IFERROR(G12/F12,0)</f>
        <v/>
      </c>
      <c r="J12" s="11">
        <f>IF(D12="Receita",IF(H12&gt;=0,"Acima do previsto","Abaixo do previsto"),IF(H12&lt;=0,"Dentro do orçamento","Orçamento excedido"))</f>
        <v/>
      </c>
    </row>
    <row r="13">
      <c r="A13" s="14" t="n"/>
      <c r="B13" s="15" t="inlineStr">
        <is>
          <t>TOTAL</t>
        </is>
      </c>
      <c r="C13" s="14" t="n"/>
      <c r="D13" s="14" t="n"/>
      <c r="E13" s="14" t="n"/>
      <c r="F13" s="16">
        <f>SUM(F3:F12)</f>
        <v/>
      </c>
      <c r="G13" s="16">
        <f>SUM(G3:G12)</f>
        <v/>
      </c>
      <c r="H13" s="16">
        <f>SUM(H3:H12)</f>
        <v/>
      </c>
      <c r="I13" s="17">
        <f>IFERROR(G13/F13,0)</f>
        <v/>
      </c>
      <c r="J13" s="14" t="n"/>
    </row>
  </sheetData>
  <mergeCells count="1">
    <mergeCell ref="A1:J1"/>
  </mergeCells>
  <conditionalFormatting sqref="J3:J13">
    <cfRule type="expression" priority="1" dxfId="0" stopIfTrue="1">
      <formula>OR(J3="Orçamento excedido",J3="Abaixo do previsto")</formula>
    </cfRule>
    <cfRule type="expression" priority="2" dxfId="1" stopIfTrue="1">
      <formula>OR(J3="Dentro do orçamento",J3="Acima do previsto")</formula>
    </cfRule>
  </conditionalFormatting>
  <dataValidations count="2">
    <dataValidation sqref="D3:D13" showErrorMessage="1" showInputMessage="1" allowBlank="0" type="list">
      <formula1>"Receita,Despesa"</formula1>
    </dataValidation>
    <dataValidation sqref="C3:C13" showErrorMessage="1" showInputMessage="1" allowBlank="0" type="list">
      <formula1>"Moradia,Alimentação,Transporte,Lazer,Saúde,Educação,Salário,Investimentos,Outros"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8" customWidth="1" min="4" max="4"/>
    <col width="14" customWidth="1" min="5" max="5"/>
    <col width="14" customWidth="1" min="6" max="6"/>
    <col width="18" customWidth="1" min="7" max="7"/>
  </cols>
  <sheetData>
    <row r="1" ht="28" customHeight="1">
      <c r="A1" s="1" t="inlineStr">
        <is>
          <t>PAINEL DE RESUMO FINANCEIRO - JULHO/2026</t>
        </is>
      </c>
    </row>
    <row r="2"/>
    <row r="3">
      <c r="A3" s="18" t="inlineStr">
        <is>
          <t>Indicadores-Chave</t>
        </is>
      </c>
      <c r="D3" s="18" t="inlineStr">
        <is>
          <t>Resumo por Categoria</t>
        </is>
      </c>
    </row>
    <row r="4">
      <c r="A4" s="4" t="inlineStr">
        <is>
          <t>Total de Receitas</t>
        </is>
      </c>
      <c r="B4" s="19">
        <f>SUMIF(Lançamentos!D3:D12,"Receita",Lançamentos!G3:G12)</f>
        <v/>
      </c>
      <c r="D4" s="2" t="inlineStr">
        <is>
          <t>Categoria</t>
        </is>
      </c>
      <c r="E4" s="2" t="inlineStr">
        <is>
          <t>Previsto</t>
        </is>
      </c>
      <c r="F4" s="2" t="inlineStr">
        <is>
          <t>Realizado</t>
        </is>
      </c>
      <c r="G4" s="2" t="inlineStr">
        <is>
          <t>Qtd. Lançamentos</t>
        </is>
      </c>
    </row>
    <row r="5">
      <c r="A5" s="10" t="inlineStr">
        <is>
          <t>Total de Despesas</t>
        </is>
      </c>
      <c r="B5" s="20">
        <f>SUMIF(Lançamentos!D3:D12,"Despesa",Lançamentos!G3:G12)</f>
        <v/>
      </c>
      <c r="D5" s="21" t="inlineStr">
        <is>
          <t>Moradia</t>
        </is>
      </c>
      <c r="E5" s="22">
        <f>SUMIF(Lançamentos!C3:C12,D5,Lançamentos!F3:F12)</f>
        <v/>
      </c>
      <c r="F5" s="22">
        <f>SUMIF(Lançamentos!C3:C12,D5,Lançamentos!G3:G12)</f>
        <v/>
      </c>
      <c r="G5" s="5">
        <f>COUNTIF(Lançamentos!C3:C12,D5)</f>
        <v/>
      </c>
    </row>
    <row r="6">
      <c r="A6" s="4" t="inlineStr">
        <is>
          <t>Saldo do Mês</t>
        </is>
      </c>
      <c r="B6" s="19">
        <f>B4-B5</f>
        <v/>
      </c>
      <c r="D6" s="23" t="inlineStr">
        <is>
          <t>Alimentação</t>
        </is>
      </c>
      <c r="E6" s="24">
        <f>SUMIF(Lançamentos!C3:C12,D6,Lançamentos!F3:F12)</f>
        <v/>
      </c>
      <c r="F6" s="24">
        <f>SUMIF(Lançamentos!C3:C12,D6,Lançamentos!G3:G12)</f>
        <v/>
      </c>
      <c r="G6" s="11">
        <f>COUNTIF(Lançamentos!C3:C12,D6)</f>
        <v/>
      </c>
    </row>
    <row r="7">
      <c r="A7" s="10" t="inlineStr">
        <is>
          <t>% Economia sobre Receita</t>
        </is>
      </c>
      <c r="B7" s="25">
        <f>IFERROR(B6/B4,0)</f>
        <v/>
      </c>
      <c r="D7" s="21" t="inlineStr">
        <is>
          <t>Transporte</t>
        </is>
      </c>
      <c r="E7" s="22">
        <f>SUMIF(Lançamentos!C3:C12,D7,Lançamentos!F3:F12)</f>
        <v/>
      </c>
      <c r="F7" s="22">
        <f>SUMIF(Lançamentos!C3:C12,D7,Lançamentos!G3:G12)</f>
        <v/>
      </c>
      <c r="G7" s="5">
        <f>COUNTIF(Lançamentos!C3:C12,D7)</f>
        <v/>
      </c>
    </row>
    <row r="8">
      <c r="D8" s="23" t="inlineStr">
        <is>
          <t>Lazer</t>
        </is>
      </c>
      <c r="E8" s="24">
        <f>SUMIF(Lançamentos!C3:C12,D8,Lançamentos!F3:F12)</f>
        <v/>
      </c>
      <c r="F8" s="24">
        <f>SUMIF(Lançamentos!C3:C12,D8,Lançamentos!G3:G12)</f>
        <v/>
      </c>
      <c r="G8" s="11">
        <f>COUNTIF(Lançamentos!C3:C12,D8)</f>
        <v/>
      </c>
    </row>
    <row r="9">
      <c r="D9" s="21" t="inlineStr">
        <is>
          <t>Saúde</t>
        </is>
      </c>
      <c r="E9" s="22">
        <f>SUMIF(Lançamentos!C3:C12,D9,Lançamentos!F3:F12)</f>
        <v/>
      </c>
      <c r="F9" s="22">
        <f>SUMIF(Lançamentos!C3:C12,D9,Lançamentos!G3:G12)</f>
        <v/>
      </c>
      <c r="G9" s="5">
        <f>COUNTIF(Lançamentos!C3:C12,D9)</f>
        <v/>
      </c>
    </row>
    <row r="10">
      <c r="D10" s="23" t="inlineStr">
        <is>
          <t>Educação</t>
        </is>
      </c>
      <c r="E10" s="24">
        <f>SUMIF(Lançamentos!C3:C12,D10,Lançamentos!F3:F12)</f>
        <v/>
      </c>
      <c r="F10" s="24">
        <f>SUMIF(Lançamentos!C3:C12,D10,Lançamentos!G3:G12)</f>
        <v/>
      </c>
      <c r="G10" s="11">
        <f>COUNTIF(Lançamentos!C3:C12,D10)</f>
        <v/>
      </c>
    </row>
    <row r="11">
      <c r="D11" s="21" t="inlineStr">
        <is>
          <t>Salário</t>
        </is>
      </c>
      <c r="E11" s="22">
        <f>SUMIF(Lançamentos!C3:C12,D11,Lançamentos!F3:F12)</f>
        <v/>
      </c>
      <c r="F11" s="22">
        <f>SUMIF(Lançamentos!C3:C12,D11,Lançamentos!G3:G12)</f>
        <v/>
      </c>
      <c r="G11" s="5">
        <f>COUNTIF(Lançamentos!C3:C12,D11)</f>
        <v/>
      </c>
    </row>
    <row r="12">
      <c r="D12" s="23" t="inlineStr">
        <is>
          <t>Investimentos</t>
        </is>
      </c>
      <c r="E12" s="24">
        <f>SUMIF(Lançamentos!C3:C12,D12,Lançamentos!F3:F12)</f>
        <v/>
      </c>
      <c r="F12" s="24">
        <f>SUMIF(Lançamentos!C3:C12,D12,Lançamentos!G3:G12)</f>
        <v/>
      </c>
      <c r="G12" s="11">
        <f>COUNTIF(Lançamentos!C3:C12,D12)</f>
        <v/>
      </c>
    </row>
    <row r="13">
      <c r="D13" s="26" t="inlineStr">
        <is>
          <t>TOTAL</t>
        </is>
      </c>
      <c r="E13" s="16">
        <f>SUM(E5:E12)</f>
        <v/>
      </c>
      <c r="F13" s="16">
        <f>SUM(F5:F12)</f>
        <v/>
      </c>
      <c r="G13" s="26">
        <f>SUM(G5:G12)</f>
        <v/>
      </c>
    </row>
  </sheetData>
  <mergeCells count="3">
    <mergeCell ref="A1:F1"/>
    <mergeCell ref="A3:B3"/>
    <mergeCell ref="D3:G3"/>
  </mergeCells>
  <conditionalFormatting sqref="B6">
    <cfRule type="cellIs" priority="1" operator="greaterThanOrEqual" dxfId="2">
      <formula>0</formula>
    </cfRule>
    <cfRule type="cellIs" priority="2" operator="lessThan" dxfId="3">
      <formula>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</cols>
  <sheetData>
    <row r="1" ht="28" customHeight="1">
      <c r="A1" s="1" t="inlineStr">
        <is>
          <t>INSTRUÇÕES DE USO DA PLANILHA</t>
        </is>
      </c>
    </row>
    <row r="2"/>
    <row r="3">
      <c r="A3" s="27" t="inlineStr">
        <is>
          <t>Objetivo</t>
        </is>
      </c>
      <c r="B3" s="28" t="inlineStr">
        <is>
          <t>Esta planilha auxilia no controle e planejamento financeiro pessoal, permitindo comparar valores previstos e realizados para receitas e despesas mensais.</t>
        </is>
      </c>
      <c r="C3" s="30" t="n"/>
      <c r="D3" s="31" t="n"/>
    </row>
    <row r="4">
      <c r="A4" s="32" t="n"/>
      <c r="B4" s="33" t="n"/>
      <c r="C4" s="34" t="n"/>
      <c r="D4" s="35" t="n"/>
    </row>
    <row r="5"/>
    <row r="6">
      <c r="A6" s="27" t="inlineStr">
        <is>
          <t>Aba Lançamentos</t>
        </is>
      </c>
      <c r="B6" s="28" t="inlineStr">
        <is>
          <t>Registre todas as movimentações financeiras do mês. Preencha as colunas amarelas (Valor Previsto e Valor Realizado). As demais colunas calculam automaticamente a diferença, o percentual realizado e o status de cada lançamento.</t>
        </is>
      </c>
      <c r="C6" s="30" t="n"/>
      <c r="D6" s="31" t="n"/>
    </row>
    <row r="7">
      <c r="A7" s="32" t="n"/>
      <c r="B7" s="33" t="n"/>
      <c r="C7" s="34" t="n"/>
      <c r="D7" s="35" t="n"/>
    </row>
    <row r="8"/>
    <row r="9">
      <c r="A9" s="27" t="inlineStr">
        <is>
          <t>Coluna Tipo</t>
        </is>
      </c>
      <c r="B9" s="28" t="inlineStr">
        <is>
          <t>Selecione 'Receita' ou 'Despesa' na lista suspensa disponível na célula.</t>
        </is>
      </c>
      <c r="C9" s="30" t="n"/>
      <c r="D9" s="31" t="n"/>
    </row>
    <row r="10">
      <c r="A10" s="32" t="n"/>
      <c r="B10" s="33" t="n"/>
      <c r="C10" s="34" t="n"/>
      <c r="D10" s="35" t="n"/>
    </row>
    <row r="11"/>
    <row r="12">
      <c r="A12" s="27" t="inlineStr">
        <is>
          <t>Coluna Categoria</t>
        </is>
      </c>
      <c r="B12" s="28" t="inlineStr">
        <is>
          <t>Selecione a categoria adequada na lista suspensa (Moradia, Alimentação, Transporte, Lazer, Saúde, Educação, Salário, Investimentos ou Outros).</t>
        </is>
      </c>
      <c r="C12" s="30" t="n"/>
      <c r="D12" s="31" t="n"/>
    </row>
    <row r="13">
      <c r="A13" s="32" t="n"/>
      <c r="B13" s="33" t="n"/>
      <c r="C13" s="34" t="n"/>
      <c r="D13" s="35" t="n"/>
    </row>
    <row r="14"/>
    <row r="15">
      <c r="A15" s="27" t="inlineStr">
        <is>
          <t>Coluna Status</t>
        </is>
      </c>
      <c r="B15" s="28" t="inlineStr">
        <is>
          <t>Indica automaticamente se a receita ficou acima/abaixo do previsto ou se a despesa ficou dentro ou excedeu o orçamento planejado.</t>
        </is>
      </c>
      <c r="C15" s="30" t="n"/>
      <c r="D15" s="31" t="n"/>
    </row>
    <row r="16">
      <c r="A16" s="32" t="n"/>
      <c r="B16" s="33" t="n"/>
      <c r="C16" s="34" t="n"/>
      <c r="D16" s="35" t="n"/>
    </row>
    <row r="17"/>
    <row r="18">
      <c r="A18" s="27" t="inlineStr">
        <is>
          <t>Aba Resumo</t>
        </is>
      </c>
      <c r="B18" s="28" t="inlineStr">
        <is>
          <t>Apresenta os indicadores-chave (Total de Receitas, Despesas, Saldo e % de Economia), a tabela consolidada por categoria e os gráficos de barras e pizza para análise visual.</t>
        </is>
      </c>
      <c r="C18" s="30" t="n"/>
      <c r="D18" s="31" t="n"/>
    </row>
    <row r="19">
      <c r="A19" s="32" t="n"/>
      <c r="B19" s="33" t="n"/>
      <c r="C19" s="34" t="n"/>
      <c r="D19" s="35" t="n"/>
    </row>
    <row r="20"/>
    <row r="21">
      <c r="A21" s="27" t="inlineStr">
        <is>
          <t>Atualização</t>
        </is>
      </c>
      <c r="B21" s="28" t="inlineStr">
        <is>
          <t>Ao incluir novos lançamentos na aba Lançamentos dentro do intervalo das linhas 3 a 12, todos os cálculos e gráficos da aba Resumo serão atualizados automaticamente.</t>
        </is>
      </c>
      <c r="C21" s="30" t="n"/>
      <c r="D21" s="31" t="n"/>
    </row>
    <row r="22">
      <c r="A22" s="32" t="n"/>
      <c r="B22" s="33" t="n"/>
      <c r="C22" s="34" t="n"/>
      <c r="D22" s="35" t="n"/>
    </row>
    <row r="23"/>
    <row r="24">
      <c r="A24" s="27" t="inlineStr">
        <is>
          <t>Cores</t>
        </is>
      </c>
      <c r="B24" s="28" t="inlineStr">
        <is>
          <t>Células amarelas indicam campos editáveis. Textos em verde indicam situação favorável e em vermelho indicam atenção necessária.</t>
        </is>
      </c>
      <c r="C24" s="30" t="n"/>
      <c r="D24" s="31" t="n"/>
    </row>
    <row r="25">
      <c r="A25" s="32" t="n"/>
      <c r="B25" s="33" t="n"/>
      <c r="C25" s="34" t="n"/>
      <c r="D25" s="35" t="n"/>
    </row>
  </sheetData>
  <mergeCells count="17">
    <mergeCell ref="A1:D1"/>
    <mergeCell ref="A3:A4"/>
    <mergeCell ref="B3:D4"/>
    <mergeCell ref="A6:A7"/>
    <mergeCell ref="B6:D7"/>
    <mergeCell ref="A9:A10"/>
    <mergeCell ref="B9:D10"/>
    <mergeCell ref="A12:A13"/>
    <mergeCell ref="B12:D13"/>
    <mergeCell ref="A15:A16"/>
    <mergeCell ref="B15:D16"/>
    <mergeCell ref="A18:A19"/>
    <mergeCell ref="B18:D19"/>
    <mergeCell ref="A21:A22"/>
    <mergeCell ref="B21:D22"/>
    <mergeCell ref="A24:A25"/>
    <mergeCell ref="B24:D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2026-07-21T17:36:58Z</dcterms:created>
  <dcterms:modified xmlns:dcterms="http://purl.org/dc/terms/" xmlns:xsi="http://www.w3.org/2001/XMLSchema-instance" xsi:type="dcterms:W3CDTF">2026-07-21T17:36:58Z</dcterms:modified>
</cp:coreProperties>
</file>